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27795" windowHeight="11835"/>
  </bookViews>
  <sheets>
    <sheet name="RATING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F26" i="1" l="1"/>
  <c r="D16" i="1" l="1"/>
  <c r="D26" i="1"/>
  <c r="D22" i="1"/>
  <c r="D19" i="1"/>
  <c r="E19" i="1" l="1"/>
  <c r="F19" i="1" s="1"/>
  <c r="F22" i="1"/>
  <c r="E22" i="1"/>
  <c r="E26" i="1"/>
  <c r="E16" i="1"/>
  <c r="F16" i="1" s="1"/>
  <c r="F28" i="1" s="1"/>
  <c r="G28" i="1" s="1"/>
</calcChain>
</file>

<file path=xl/comments1.xml><?xml version="1.0" encoding="utf-8"?>
<comments xmlns="http://schemas.openxmlformats.org/spreadsheetml/2006/main">
  <authors>
    <author>Utente2</author>
  </authors>
  <commentList>
    <comment ref="B13" authorId="0">
      <text>
        <r>
          <rPr>
            <b/>
            <sz val="9"/>
            <color indexed="81"/>
            <rFont val="Tahoma"/>
            <family val="2"/>
          </rPr>
          <t>PATRIMONIO NETTO = Capitale sociale + Riserve +/-Utile/Perdite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PASSIVITA' A MEDIO/LUNGO TERMINE = Fondi per rischi e TFR + Debiti oltre i 12 mesi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IMMOBILIZZAZIONI = Immobilizzazioni immateriali + 
immobilizzazioni materiali + immobilizzazioni finanziarie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PATRIMONIO NETTO = Capitale sociale + Riserve +/-Utile/Perdite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TOTALE ATTIVITA' (O PASSIVITA') = Nello Stato patrimoniale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ONERI FINANZIARI (O INTERESSI PASSIVI) = Conto economico voce C) 17))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VALORE DELLA PRODUZIONE = Nel conto economico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UTILE D'ESERCIZIO = Conto economico voce E) 26))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AMMORTAMENTI = Conto economico voce C) 10))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TOTALE ATTIVITA' (O TOTALE PASSIVITA') = Nello Stato patrimoniale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<sst xmlns="http://schemas.openxmlformats.org/spreadsheetml/2006/main" count="26" uniqueCount="24">
  <si>
    <t>INSERIRE QUI SOTTO TUTTI I VALORI IN EURO</t>
  </si>
  <si>
    <t>Il tuo Rating</t>
  </si>
  <si>
    <t>↓</t>
  </si>
  <si>
    <t>GRADO DI INDEBITAMENTO NETTO</t>
  </si>
  <si>
    <t>GRADO DI INDIPENDENZA FINANZIARIA</t>
  </si>
  <si>
    <t>INCIDENZA ONERI FINANZIARI SU FATTURATO</t>
  </si>
  <si>
    <t>LIQUIDITA' GENERATA DALLA GESTIONE</t>
  </si>
  <si>
    <t xml:space="preserve">SCORE &gt; 8,71 Rating 1 - AAA/BBB+ - Eccellente; Rating numerico  (1-2) </t>
  </si>
  <si>
    <t>8,30 &lt; SCORE = 8,71 Rating 2 - BBB-/BB+ - Buono; Rating numerico (3-4)</t>
  </si>
  <si>
    <t>7,90 &lt; SCORE = 8,30 Rating 3 - BB/BB- - Sufficiente; Rating numerico (5-6)</t>
  </si>
  <si>
    <t>7,50 &lt; SCORE = 7,90 Rating 4 - B+/B - Mediocre; Rating numerico (7-8)</t>
  </si>
  <si>
    <t>7,11 &lt; SCORE = 7,50 Rating 5 - B-/CCC - Insufficiente; Rating numerico (9-10)</t>
  </si>
  <si>
    <t>SCORE &lt; 7,11 Rating 6 - CC/D - Pessimo; Rating numerico (11)</t>
  </si>
  <si>
    <t>SCORE</t>
  </si>
  <si>
    <t>CALCOLA IL TUO RATING SECONDO BASILEA 3</t>
  </si>
  <si>
    <t xml:space="preserve">PRESI DALL'ULTIMO BILANCIO </t>
  </si>
  <si>
    <t>Patrimonio netto</t>
  </si>
  <si>
    <t>Passività a medio/lungo termine</t>
  </si>
  <si>
    <t>Immobilizzazioni</t>
  </si>
  <si>
    <t>Oneri finanziari</t>
  </si>
  <si>
    <t>Valore della produzione (A)</t>
  </si>
  <si>
    <t>Utile d'esercizio</t>
  </si>
  <si>
    <t>Ammortamenti</t>
  </si>
  <si>
    <t>Totale attività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</si>
</sst>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rgb="FF0070C0"/>
      <name val="Calibri"/>
      <family val="2"/>
      <scheme val="minor"/>
    </font>
    <font>
      <sz val="18"/>
      <color theme="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8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2" fontId="0" fillId="0" borderId="0" xfId="0" applyNumberFormat="1"/>
    <xf numFmtId="0" fontId="2" fillId="0" borderId="0" xfId="0" applyFont="1"/>
    <xf numFmtId="0" fontId="0" fillId="0" borderId="0" xfId="0"/>
    <xf numFmtId="0" fontId="2" fillId="0" borderId="0" xfId="0" applyFont="1"/>
    <xf numFmtId="0" fontId="5" fillId="0" borderId="0" xfId="0" applyFont="1"/>
    <xf numFmtId="0" fontId="5" fillId="2" borderId="2" xfId="0" applyFont="1" applyFill="1" applyBorder="1"/>
    <xf numFmtId="0" fontId="3" fillId="0" borderId="0" xfId="0" applyFont="1"/>
    <xf numFmtId="0" fontId="4" fillId="0" borderId="0" xfId="0" applyFont="1"/>
    <xf numFmtId="2" fontId="7" fillId="0" borderId="3" xfId="0" applyNumberFormat="1" applyFont="1" applyBorder="1"/>
    <xf numFmtId="0" fontId="8" fillId="2" borderId="3" xfId="0" applyFont="1" applyFill="1" applyBorder="1"/>
    <xf numFmtId="0" fontId="0" fillId="0" borderId="5" xfId="0" applyBorder="1"/>
    <xf numFmtId="1" fontId="5" fillId="0" borderId="4" xfId="1" applyNumberFormat="1" applyFont="1" applyBorder="1"/>
    <xf numFmtId="0" fontId="6" fillId="0" borderId="5" xfId="0" applyFont="1" applyBorder="1"/>
    <xf numFmtId="0" fontId="5" fillId="2" borderId="8" xfId="0" applyFont="1" applyFill="1" applyBorder="1"/>
    <xf numFmtId="1" fontId="5" fillId="0" borderId="9" xfId="1" applyNumberFormat="1" applyFont="1" applyBorder="1"/>
    <xf numFmtId="0" fontId="5" fillId="2" borderId="10" xfId="0" applyFont="1" applyFill="1" applyBorder="1"/>
    <xf numFmtId="0" fontId="5" fillId="2" borderId="11" xfId="0" applyFont="1" applyFill="1" applyBorder="1"/>
    <xf numFmtId="164" fontId="5" fillId="0" borderId="1" xfId="1" applyNumberFormat="1" applyFont="1" applyBorder="1"/>
    <xf numFmtId="1" fontId="5" fillId="0" borderId="1" xfId="1" applyNumberFormat="1" applyFont="1" applyBorder="1"/>
    <xf numFmtId="1" fontId="5" fillId="0" borderId="13" xfId="1" applyNumberFormat="1" applyFont="1" applyBorder="1"/>
    <xf numFmtId="2" fontId="0" fillId="0" borderId="7" xfId="0" applyNumberFormat="1" applyBorder="1"/>
    <xf numFmtId="0" fontId="0" fillId="0" borderId="13" xfId="0" applyBorder="1"/>
    <xf numFmtId="0" fontId="9" fillId="2" borderId="1" xfId="0" applyFont="1" applyFill="1" applyBorder="1" applyAlignment="1">
      <alignment horizontal="center"/>
    </xf>
    <xf numFmtId="2" fontId="10" fillId="0" borderId="1" xfId="0" applyNumberFormat="1" applyFont="1" applyBorder="1"/>
    <xf numFmtId="0" fontId="10" fillId="0" borderId="13" xfId="0" applyFont="1" applyBorder="1"/>
    <xf numFmtId="2" fontId="11" fillId="0" borderId="1" xfId="0" applyNumberFormat="1" applyFont="1" applyBorder="1"/>
    <xf numFmtId="0" fontId="3" fillId="0" borderId="6" xfId="0" applyFont="1" applyBorder="1"/>
    <xf numFmtId="165" fontId="12" fillId="0" borderId="5" xfId="0" applyNumberFormat="1" applyFont="1" applyBorder="1"/>
    <xf numFmtId="165" fontId="12" fillId="0" borderId="12" xfId="0" applyNumberFormat="1" applyFont="1" applyBorder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0</xdr:row>
      <xdr:rowOff>123825</xdr:rowOff>
    </xdr:from>
    <xdr:to>
      <xdr:col>1</xdr:col>
      <xdr:colOff>4496824</xdr:colOff>
      <xdr:row>8</xdr:row>
      <xdr:rowOff>47964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504825"/>
          <a:ext cx="4496824" cy="1448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topLeftCell="A10" workbookViewId="0">
      <selection activeCell="F26" sqref="F26"/>
    </sheetView>
  </sheetViews>
  <sheetFormatPr defaultRowHeight="15" x14ac:dyDescent="0.25"/>
  <cols>
    <col min="1" max="1" width="5.5703125" customWidth="1"/>
    <col min="2" max="2" width="93.28515625" customWidth="1"/>
    <col min="3" max="3" width="44.140625" customWidth="1"/>
    <col min="4" max="5" width="12.28515625" customWidth="1"/>
    <col min="6" max="6" width="12.85546875" customWidth="1"/>
    <col min="7" max="7" width="4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3"/>
      <c r="C2" s="3"/>
      <c r="D2" s="1"/>
      <c r="E2" s="2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2"/>
    </row>
    <row r="7" spans="1:7" x14ac:dyDescent="0.25">
      <c r="A7" s="1"/>
      <c r="B7" s="1"/>
      <c r="C7" s="1"/>
      <c r="D7" s="1"/>
      <c r="E7" s="1"/>
      <c r="F7" s="1"/>
      <c r="G7" s="1"/>
    </row>
    <row r="8" spans="1:7" s="4" customFormat="1" x14ac:dyDescent="0.25"/>
    <row r="9" spans="1:7" ht="21" x14ac:dyDescent="0.35">
      <c r="A9" s="1"/>
      <c r="B9" s="32" t="s">
        <v>14</v>
      </c>
      <c r="C9" s="33" t="s">
        <v>0</v>
      </c>
      <c r="D9" s="5"/>
      <c r="E9" s="1"/>
      <c r="F9" s="1"/>
      <c r="G9" s="1"/>
    </row>
    <row r="10" spans="1:7" s="4" customFormat="1" ht="21" x14ac:dyDescent="0.35">
      <c r="B10" s="32"/>
      <c r="C10" s="34" t="s">
        <v>15</v>
      </c>
      <c r="D10" s="5"/>
    </row>
    <row r="11" spans="1:7" ht="24" thickBot="1" x14ac:dyDescent="0.4">
      <c r="A11" s="1"/>
      <c r="B11" s="4"/>
      <c r="C11" s="31" t="s">
        <v>2</v>
      </c>
      <c r="D11" s="5"/>
      <c r="E11" s="1"/>
      <c r="F11" s="2"/>
      <c r="G11" s="1"/>
    </row>
    <row r="12" spans="1:7" ht="24" thickBot="1" x14ac:dyDescent="0.4">
      <c r="F12" s="24" t="s">
        <v>13</v>
      </c>
    </row>
    <row r="13" spans="1:7" ht="24" thickBot="1" x14ac:dyDescent="0.4">
      <c r="B13" s="15" t="s">
        <v>16</v>
      </c>
      <c r="C13" s="16">
        <v>0</v>
      </c>
      <c r="D13" s="4"/>
      <c r="F13" s="23"/>
    </row>
    <row r="14" spans="1:7" ht="24" thickBot="1" x14ac:dyDescent="0.4">
      <c r="B14" s="17" t="s">
        <v>17</v>
      </c>
      <c r="C14" s="16">
        <v>0</v>
      </c>
      <c r="D14" s="4"/>
      <c r="F14" s="23"/>
    </row>
    <row r="15" spans="1:7" ht="24" thickBot="1" x14ac:dyDescent="0.4">
      <c r="B15" s="18" t="s">
        <v>18</v>
      </c>
      <c r="C15" s="16">
        <v>0</v>
      </c>
      <c r="D15" s="4"/>
      <c r="F15" s="23"/>
    </row>
    <row r="16" spans="1:7" s="4" customFormat="1" ht="24" thickBot="1" x14ac:dyDescent="0.4">
      <c r="B16" s="11" t="s">
        <v>3</v>
      </c>
      <c r="C16" s="19"/>
      <c r="D16" s="29" t="e">
        <f>(C13+C14)/C15</f>
        <v>#DIV/0!</v>
      </c>
      <c r="E16" s="22" t="e">
        <f>((4*D16)-3)</f>
        <v>#DIV/0!</v>
      </c>
      <c r="F16" s="25" t="e">
        <f>IF(E16&gt;=3,3,IF(E16&lt;=0,0,IF(AND(E16&lt;3,E16&gt;0),E16)))</f>
        <v>#DIV/0!</v>
      </c>
    </row>
    <row r="17" spans="2:7" ht="24" thickBot="1" x14ac:dyDescent="0.4">
      <c r="B17" s="15" t="s">
        <v>16</v>
      </c>
      <c r="C17" s="16">
        <v>0</v>
      </c>
      <c r="D17" s="4"/>
      <c r="F17" s="26"/>
    </row>
    <row r="18" spans="2:7" ht="24" thickBot="1" x14ac:dyDescent="0.4">
      <c r="B18" s="18" t="s">
        <v>23</v>
      </c>
      <c r="C18" s="16">
        <v>0</v>
      </c>
      <c r="D18" s="4"/>
      <c r="F18" s="26"/>
    </row>
    <row r="19" spans="2:7" s="4" customFormat="1" ht="24" thickBot="1" x14ac:dyDescent="0.4">
      <c r="B19" s="11" t="s">
        <v>4</v>
      </c>
      <c r="C19" s="20"/>
      <c r="D19" s="29" t="e">
        <f>C17/C18</f>
        <v>#DIV/0!</v>
      </c>
      <c r="E19" s="22" t="e">
        <f>((20*D19)-1)</f>
        <v>#DIV/0!</v>
      </c>
      <c r="F19" s="25" t="e">
        <f>IF(E19&gt;=3,3,IF(E19&lt;=0,0,IF(AND(E19&lt;3,E19&gt;0),E19)))</f>
        <v>#DIV/0!</v>
      </c>
    </row>
    <row r="20" spans="2:7" ht="23.25" x14ac:dyDescent="0.35">
      <c r="B20" s="15" t="s">
        <v>19</v>
      </c>
      <c r="C20" s="16">
        <v>0</v>
      </c>
      <c r="D20" s="4"/>
      <c r="F20" s="26"/>
    </row>
    <row r="21" spans="2:7" ht="24" thickBot="1" x14ac:dyDescent="0.4">
      <c r="B21" s="18" t="s">
        <v>20</v>
      </c>
      <c r="C21" s="21">
        <v>0</v>
      </c>
      <c r="D21" s="4"/>
      <c r="F21" s="26"/>
    </row>
    <row r="22" spans="2:7" s="4" customFormat="1" ht="24" thickBot="1" x14ac:dyDescent="0.4">
      <c r="B22" s="11" t="s">
        <v>5</v>
      </c>
      <c r="C22" s="20"/>
      <c r="D22" s="30" t="e">
        <f>C20/C21</f>
        <v>#DIV/0!</v>
      </c>
      <c r="E22" s="22" t="e">
        <f>((-100*D22)+4)</f>
        <v>#DIV/0!</v>
      </c>
      <c r="F22" s="25" t="e">
        <f>IF(E22&gt;=3,3,IF(E22&lt;=0,0,IF(AND(E22&lt;3,E22&gt;0),E22)))</f>
        <v>#DIV/0!</v>
      </c>
    </row>
    <row r="23" spans="2:7" ht="23.25" x14ac:dyDescent="0.35">
      <c r="B23" s="15" t="s">
        <v>21</v>
      </c>
      <c r="C23" s="16">
        <v>0</v>
      </c>
      <c r="D23" s="4"/>
      <c r="F23" s="26"/>
    </row>
    <row r="24" spans="2:7" ht="23.25" x14ac:dyDescent="0.35">
      <c r="B24" s="17" t="s">
        <v>22</v>
      </c>
      <c r="C24" s="13">
        <v>0</v>
      </c>
      <c r="D24" s="4"/>
      <c r="F24" s="26"/>
    </row>
    <row r="25" spans="2:7" ht="24" thickBot="1" x14ac:dyDescent="0.4">
      <c r="B25" s="18" t="s">
        <v>23</v>
      </c>
      <c r="C25" s="21">
        <v>0</v>
      </c>
      <c r="D25" s="4"/>
      <c r="F25" s="26"/>
    </row>
    <row r="26" spans="2:7" s="4" customFormat="1" ht="24" thickBot="1" x14ac:dyDescent="0.4">
      <c r="B26" s="11" t="s">
        <v>6</v>
      </c>
      <c r="C26" s="19"/>
      <c r="D26" s="30" t="e">
        <f>(C23+C24)/C25</f>
        <v>#DIV/0!</v>
      </c>
      <c r="E26" s="22" t="e">
        <f>((100*D26)-2)</f>
        <v>#DIV/0!</v>
      </c>
      <c r="F26" s="25" t="e">
        <f>IF(E26&gt;=3,3,IF(E26&lt;=0,0,IF(AND(E26&lt;3,E26&gt;0),E26)))</f>
        <v>#DIV/0!</v>
      </c>
    </row>
    <row r="27" spans="2:7" ht="24" thickBot="1" x14ac:dyDescent="0.4">
      <c r="B27" s="6"/>
      <c r="C27" s="6"/>
      <c r="D27" s="4"/>
      <c r="F27" s="26"/>
    </row>
    <row r="28" spans="2:7" ht="24" thickBot="1" x14ac:dyDescent="0.4">
      <c r="B28" s="7" t="s">
        <v>1</v>
      </c>
      <c r="C28" s="10"/>
      <c r="D28" s="14"/>
      <c r="E28" s="12"/>
      <c r="F28" s="27" t="e">
        <f>SUM(F16:F26)</f>
        <v>#DIV/0!</v>
      </c>
      <c r="G28" s="28" t="e">
        <f>IF(F28&gt;8.71,"Rating 1 - AAA/BBB+ Eccellente",IF(F28&gt;8.3,"Rating 2 - BBB-/BB+ Buono",IF(F28&gt;7.9,"Rating 3 - BB/BB- Sufficiente",IF(F28&gt;7.5,"Rating 4 - B+/B- Mediocre",IF(F28&gt;7.11,"Rating 5 - B-/CCC Insufficiente",IF(F28&lt;7.11,"Rating 6 - CC/D Pessimo"))))))</f>
        <v>#DIV/0!</v>
      </c>
    </row>
    <row r="30" spans="2:7" ht="21" x14ac:dyDescent="0.35">
      <c r="B30" s="8" t="s">
        <v>7</v>
      </c>
      <c r="C30" s="9"/>
      <c r="D30" s="9"/>
    </row>
    <row r="31" spans="2:7" ht="21" x14ac:dyDescent="0.35">
      <c r="B31" s="8" t="s">
        <v>8</v>
      </c>
      <c r="C31" s="9"/>
      <c r="D31" s="9"/>
    </row>
    <row r="32" spans="2:7" ht="21" x14ac:dyDescent="0.35">
      <c r="B32" s="8" t="s">
        <v>9</v>
      </c>
      <c r="C32" s="9"/>
      <c r="D32" s="9"/>
    </row>
    <row r="33" spans="2:4" ht="21" x14ac:dyDescent="0.35">
      <c r="B33" s="8" t="s">
        <v>10</v>
      </c>
      <c r="C33" s="9"/>
      <c r="D33" s="9"/>
    </row>
    <row r="34" spans="2:4" ht="21" x14ac:dyDescent="0.35">
      <c r="B34" s="8" t="s">
        <v>11</v>
      </c>
      <c r="C34" s="9"/>
      <c r="D34" s="9"/>
    </row>
    <row r="35" spans="2:4" ht="21" x14ac:dyDescent="0.35">
      <c r="B35" s="8" t="s">
        <v>12</v>
      </c>
      <c r="C35" s="9"/>
      <c r="D35" s="9"/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RATING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Utente2</dc:creator>
  <cp:lastModifiedBy>Utente2</cp:lastModifiedBy>
  <dcterms:created xsi:type="dcterms:W3CDTF">2016-01-02T16:15:18Z</dcterms:created>
  <dcterms:modified xsi:type="dcterms:W3CDTF">2019-03-22T08:57:47Z</dcterms:modified>
</cp:coreProperties>
</file>